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tat\Gulnara19\Reqressiya (+MHTR)\"/>
    </mc:Choice>
  </mc:AlternateContent>
  <xr:revisionPtr revIDLastSave="0" documentId="13_ncr:1_{B1350BFA-5919-4F02-B7DA-1581418D7996}" xr6:coauthVersionLast="45" xr6:coauthVersionMax="45" xr10:uidLastSave="{00000000-0000-0000-0000-000000000000}"/>
  <workbookProtection workbookAlgorithmName="SHA-512" workbookHashValue="JMCRwhD1KG9cSJfneEexQhu8dCYThE9bVsK6nAG24IiHoRWULLmRE/O8PHkdjukEYv1zh2xM68lTAkCB6vX6lQ==" workbookSaltValue="bd/Gbfyc8nzDGx8RtWJC/A==" workbookSpinCount="100000" lockStructure="1"/>
  <bookViews>
    <workbookView xWindow="-120" yWindow="-120" windowWidth="29040" windowHeight="15840" xr2:uid="{375E8C2C-5097-47E8-94BB-1E0EA88C264B}"/>
  </bookViews>
  <sheets>
    <sheet name="Фактор ЗВУР" sheetId="1" r:id="rId1"/>
    <sheet name="Rascet" sheetId="3" state="hidden" r:id="rId2"/>
    <sheet name="spisok" sheetId="2" state="hidden" r:id="rId3"/>
  </sheets>
  <definedNames>
    <definedName name="Возраст_матери" localSheetId="2">Таблица1[Возраст матери]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3" l="1"/>
  <c r="B3" i="3"/>
  <c r="C3" i="3"/>
  <c r="E3" i="3"/>
  <c r="B4" i="3"/>
  <c r="C4" i="3"/>
  <c r="E4" i="3"/>
  <c r="E5" i="3"/>
  <c r="B6" i="3"/>
  <c r="C6" i="3"/>
  <c r="E6" i="3"/>
  <c r="B1" i="3"/>
  <c r="C1" i="3"/>
  <c r="E1" i="3"/>
  <c r="E11" i="3"/>
  <c r="E12" i="3"/>
  <c r="B2" i="3"/>
  <c r="C2" i="3"/>
  <c r="B5" i="3"/>
  <c r="C5" i="3"/>
  <c r="B8" i="1"/>
</calcChain>
</file>

<file path=xl/sharedStrings.xml><?xml version="1.0" encoding="utf-8"?>
<sst xmlns="http://schemas.openxmlformats.org/spreadsheetml/2006/main" count="30" uniqueCount="21">
  <si>
    <t>Место проживания</t>
  </si>
  <si>
    <t>Беременность</t>
  </si>
  <si>
    <t>Аборт</t>
  </si>
  <si>
    <t>MHTR</t>
  </si>
  <si>
    <t>Выкидыши</t>
  </si>
  <si>
    <t>Constant</t>
  </si>
  <si>
    <t>Центр</t>
  </si>
  <si>
    <t>Регион</t>
  </si>
  <si>
    <t>CC</t>
  </si>
  <si>
    <t>CT</t>
  </si>
  <si>
    <t>TT</t>
  </si>
  <si>
    <t>Количество</t>
  </si>
  <si>
    <t>Градация</t>
  </si>
  <si>
    <t>Антенатальная смерть</t>
  </si>
  <si>
    <t>Факторы ЗВУР</t>
  </si>
  <si>
    <t>Риск задержки внутриутробного развития</t>
  </si>
  <si>
    <t>Возраст матери</t>
  </si>
  <si>
    <t>Порок развития</t>
  </si>
  <si>
    <t>нет</t>
  </si>
  <si>
    <t>есть</t>
  </si>
  <si>
    <t>q0707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</si>
</sst>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2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/>
    <xf numFmtId="0" fontId="2" fillId="4" borderId="2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vertical="center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5" borderId="2" xfId="0" applyFont="1" applyFill="1" applyBorder="1" applyAlignment="1" applyProtection="1">
      <alignment vertical="center" wrapText="1"/>
    </xf>
    <xf numFmtId="0" fontId="3" fillId="5" borderId="2" xfId="0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3" fillId="3" borderId="2" xfId="0" applyFont="1" applyFill="1" applyBorder="1" applyAlignment="1" applyProtection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4"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charset val="204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A6DF6B-C2AD-44BE-97F7-638241970298}" name="Таблица1" displayName="Таблица1" ref="A1:E36" totalsRowShown="0" headerRowDxfId="2" headerRowBorderDxfId="1" tableBorderDxfId="0">
  <autoFilter ref="A1:E36" xr:uid="{D6A0E57E-9CB7-4A55-ACA1-A3A8927DB304}"/>
  <tableColumns count="5">
    <tableColumn id="1" xr3:uid="{32922CC9-2CE0-4625-94BA-84760C429797}" name="Место проживания"/>
    <tableColumn id="2" xr3:uid="{2D378ECA-25C2-49A2-BB3A-471A324A303E}" name="MHTR"/>
    <tableColumn id="3" xr3:uid="{8289B5CB-FF68-4F4E-BC2A-6B4ACC149794}" name="Количество"/>
    <tableColumn id="4" xr3:uid="{EA52CB59-5487-4FB8-B0CA-826528BFEB65}" name="Возраст матери"/>
    <tableColumn id="5" xr3:uid="{7A8F421F-B2FF-4575-8686-DBA190461DC6}" name="Порок развития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2F0C0-19AE-4E9C-AFDD-31BFCF75783D}">
  <dimension ref="A1:B8"/>
  <sheetViews>
    <sheetView tabSelected="1" zoomScale="130" zoomScaleNormal="130" workbookViewId="0">
      <selection activeCell="B3" sqref="B3"/>
    </sheetView>
  </sheetViews>
  <sheetFormatPr defaultRowHeight="15" x14ac:dyDescent="0.25"/>
  <cols>
    <col min="1" max="1" width="73.42578125" style="7" customWidth="1"/>
    <col min="2" max="2" width="18.5703125" style="8" customWidth="1"/>
    <col min="3" max="3" width="10.28515625" style="7" bestFit="1" customWidth="1"/>
    <col min="4" max="16384" width="9.140625" style="7"/>
  </cols>
  <sheetData>
    <row r="1" spans="1:2" ht="26.25" x14ac:dyDescent="0.4">
      <c r="A1" s="4" t="s">
        <v>14</v>
      </c>
      <c r="B1" s="5" t="s">
        <v>12</v>
      </c>
    </row>
    <row r="2" spans="1:2" ht="26.25" x14ac:dyDescent="0.4">
      <c r="A2" s="9" t="s">
        <v>16</v>
      </c>
      <c r="B2" s="10">
        <v>22</v>
      </c>
    </row>
    <row r="3" spans="1:2" ht="26.25" x14ac:dyDescent="0.4">
      <c r="A3" s="9" t="s">
        <v>1</v>
      </c>
      <c r="B3" s="10">
        <v>0</v>
      </c>
    </row>
    <row r="4" spans="1:2" ht="26.25" x14ac:dyDescent="0.4">
      <c r="A4" s="9" t="s">
        <v>2</v>
      </c>
      <c r="B4" s="10">
        <v>1</v>
      </c>
    </row>
    <row r="5" spans="1:2" ht="26.25" x14ac:dyDescent="0.4">
      <c r="A5" s="9" t="s">
        <v>4</v>
      </c>
      <c r="B5" s="10">
        <v>0</v>
      </c>
    </row>
    <row r="6" spans="1:2" ht="26.25" x14ac:dyDescent="0.4">
      <c r="A6" s="9" t="s">
        <v>13</v>
      </c>
      <c r="B6" s="10">
        <v>0</v>
      </c>
    </row>
    <row r="7" spans="1:2" ht="26.25" x14ac:dyDescent="0.4">
      <c r="A7" s="9" t="s">
        <v>17</v>
      </c>
      <c r="B7" s="10" t="s">
        <v>19</v>
      </c>
    </row>
    <row r="8" spans="1:2" ht="26.25" x14ac:dyDescent="0.25">
      <c r="A8" s="6" t="s">
        <v>15</v>
      </c>
      <c r="B8" s="12" t="str">
        <f>Rascet!E12</f>
        <v>нет</v>
      </c>
    </row>
  </sheetData>
  <sheetProtection algorithmName="SHA-512" hashValue="njKvA55B7aQqeciNgEtSIrnSzckh8NDzbBhskw0McoWmWVVpDrIKx98Nr428Ckbc0+STF21LLnkFwER2vrFYlw==" saltValue="n8igDuazSkZCOJeU/tdzgA==" spinCount="100000" sheet="1" objects="1" scenarios="1"/>
  <conditionalFormatting sqref="B8">
    <cfRule type="cellIs" dxfId="3" priority="1" operator="equal">
      <formula>"есть"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8197695-0816-4C32-88BC-593D3E9BAE21}">
          <x14:formula1>
            <xm:f>spisok!$C$2:$C$17</xm:f>
          </x14:formula1>
          <xm:sqref>B3:B6</xm:sqref>
        </x14:dataValidation>
        <x14:dataValidation type="list" allowBlank="1" showInputMessage="1" showErrorMessage="1" xr:uid="{C870F56D-4BA5-4821-9C24-539F55CD7957}">
          <x14:formula1>
            <xm:f>spisok!$E$2:$E$3</xm:f>
          </x14:formula1>
          <xm:sqref>B7</xm:sqref>
        </x14:dataValidation>
        <x14:dataValidation type="list" allowBlank="1" showInputMessage="1" showErrorMessage="1" xr:uid="{E8F16B29-277A-431B-8A0E-8C88FCCE1B3B}">
          <x14:formula1>
            <xm:f>spisok!$D$2:$D$35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17E3-F8D2-4776-969D-00BA45910017}">
  <dimension ref="A1:E15"/>
  <sheetViews>
    <sheetView workbookViewId="0">
      <selection activeCell="A15" sqref="A15"/>
    </sheetView>
  </sheetViews>
  <sheetFormatPr defaultRowHeight="15" x14ac:dyDescent="0.25"/>
  <cols>
    <col min="1" max="1" width="20.5703125" customWidth="1"/>
  </cols>
  <sheetData>
    <row r="1" spans="1:5" x14ac:dyDescent="0.25">
      <c r="A1" s="2" t="s">
        <v>16</v>
      </c>
      <c r="B1" s="3">
        <f>'Фактор ЗВУР'!B2</f>
        <v>22</v>
      </c>
      <c r="C1">
        <f>B1</f>
        <v>22</v>
      </c>
      <c r="D1">
        <v>-6.3E-2</v>
      </c>
      <c r="E1">
        <f>C1*D1</f>
        <v>-1.3860000000000001</v>
      </c>
    </row>
    <row r="2" spans="1:5" x14ac:dyDescent="0.25">
      <c r="A2" s="2" t="s">
        <v>1</v>
      </c>
      <c r="B2" s="3">
        <f>'Фактор ЗВУР'!B3</f>
        <v>0</v>
      </c>
      <c r="C2">
        <f t="shared" ref="C2:C5" si="0">B2</f>
        <v>0</v>
      </c>
      <c r="D2">
        <v>1.895</v>
      </c>
      <c r="E2">
        <f t="shared" ref="E2:E6" si="1">C2*D2</f>
        <v>0</v>
      </c>
    </row>
    <row r="3" spans="1:5" x14ac:dyDescent="0.25">
      <c r="A3" s="2" t="s">
        <v>2</v>
      </c>
      <c r="B3" s="3">
        <f>'Фактор ЗВУР'!B4</f>
        <v>1</v>
      </c>
      <c r="C3">
        <f t="shared" si="0"/>
        <v>1</v>
      </c>
      <c r="D3" s="11">
        <v>-2.2530000000000001</v>
      </c>
      <c r="E3">
        <f t="shared" si="1"/>
        <v>-2.2530000000000001</v>
      </c>
    </row>
    <row r="4" spans="1:5" x14ac:dyDescent="0.25">
      <c r="A4" s="2" t="s">
        <v>4</v>
      </c>
      <c r="B4" s="3">
        <f>'Фактор ЗВУР'!B5</f>
        <v>0</v>
      </c>
      <c r="C4">
        <f t="shared" si="0"/>
        <v>0</v>
      </c>
      <c r="D4">
        <v>-1.9139999999999999</v>
      </c>
      <c r="E4">
        <f t="shared" si="1"/>
        <v>0</v>
      </c>
    </row>
    <row r="5" spans="1:5" x14ac:dyDescent="0.25">
      <c r="A5" s="2" t="s">
        <v>13</v>
      </c>
      <c r="B5" s="3">
        <f>'Фактор ЗВУР'!B6</f>
        <v>0</v>
      </c>
      <c r="C5">
        <f t="shared" si="0"/>
        <v>0</v>
      </c>
      <c r="D5">
        <v>-2.972</v>
      </c>
      <c r="E5">
        <f t="shared" si="1"/>
        <v>0</v>
      </c>
    </row>
    <row r="6" spans="1:5" x14ac:dyDescent="0.25">
      <c r="A6" s="2" t="s">
        <v>17</v>
      </c>
      <c r="B6" s="3" t="str">
        <f>'Фактор ЗВУР'!B7</f>
        <v>есть</v>
      </c>
      <c r="C6" s="3">
        <f>IF(B6="нет",0,1)</f>
        <v>1</v>
      </c>
      <c r="D6">
        <v>-1.1990000000000001</v>
      </c>
      <c r="E6">
        <f t="shared" si="1"/>
        <v>-1.1990000000000001</v>
      </c>
    </row>
    <row r="7" spans="1:5" x14ac:dyDescent="0.25">
      <c r="A7" s="2"/>
      <c r="B7" s="3"/>
      <c r="C7" s="13"/>
    </row>
    <row r="8" spans="1:5" x14ac:dyDescent="0.25">
      <c r="A8" s="2"/>
      <c r="B8" s="3"/>
      <c r="C8" s="13"/>
    </row>
    <row r="9" spans="1:5" x14ac:dyDescent="0.25">
      <c r="A9" s="2"/>
      <c r="B9" s="3"/>
      <c r="C9" s="13"/>
    </row>
    <row r="10" spans="1:5" x14ac:dyDescent="0.25">
      <c r="A10" s="2"/>
      <c r="B10" s="3"/>
      <c r="C10" s="13"/>
    </row>
    <row r="11" spans="1:5" x14ac:dyDescent="0.25">
      <c r="A11" s="2" t="s">
        <v>5</v>
      </c>
      <c r="B11" s="3">
        <v>0.125</v>
      </c>
      <c r="E11">
        <f>SUM(E1:E10)+B11</f>
        <v>-4.7130000000000001</v>
      </c>
    </row>
    <row r="12" spans="1:5" x14ac:dyDescent="0.25">
      <c r="E12" t="str">
        <f>IF(E11&lt;0,"нет","есть")</f>
        <v>нет</v>
      </c>
    </row>
    <row r="15" spans="1:5" x14ac:dyDescent="0.25">
      <c r="A15" t="s">
        <v>20</v>
      </c>
    </row>
  </sheetData>
  <sheetProtection algorithmName="SHA-512" hashValue="m91EmeaW522rj+zK9gx4SzBdB+E/6TZQ1VksTF+OGuoDnBttOdIjKZ3sNmiOPnMdx2Tn1UFkwc6SkrqrvNjzKA==" saltValue="u2rSIscV2W2rsTkvK8VJs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A02A-3FE5-49A7-9235-36B9D389D74D}">
  <dimension ref="A1:E36"/>
  <sheetViews>
    <sheetView workbookViewId="0">
      <selection activeCell="A15" sqref="A15"/>
    </sheetView>
  </sheetViews>
  <sheetFormatPr defaultRowHeight="15" x14ac:dyDescent="0.25"/>
  <cols>
    <col min="1" max="1" width="18.5703125" customWidth="1"/>
  </cols>
  <sheetData>
    <row r="1" spans="1:5" ht="23.25" customHeight="1" thickBot="1" x14ac:dyDescent="0.3">
      <c r="A1" s="1" t="s">
        <v>0</v>
      </c>
      <c r="B1" s="1" t="s">
        <v>3</v>
      </c>
      <c r="C1" s="1" t="s">
        <v>11</v>
      </c>
      <c r="D1" s="1" t="s">
        <v>16</v>
      </c>
      <c r="E1" s="1" t="s">
        <v>17</v>
      </c>
    </row>
    <row r="2" spans="1:5" x14ac:dyDescent="0.25">
      <c r="A2" t="s">
        <v>6</v>
      </c>
      <c r="B2" t="s">
        <v>8</v>
      </c>
      <c r="C2">
        <v>0</v>
      </c>
      <c r="D2">
        <v>16</v>
      </c>
      <c r="E2" t="s">
        <v>18</v>
      </c>
    </row>
    <row r="3" spans="1:5" x14ac:dyDescent="0.25">
      <c r="A3" t="s">
        <v>7</v>
      </c>
      <c r="B3" t="s">
        <v>9</v>
      </c>
      <c r="C3">
        <v>1</v>
      </c>
      <c r="D3">
        <v>17</v>
      </c>
      <c r="E3" t="s">
        <v>19</v>
      </c>
    </row>
    <row r="4" spans="1:5" x14ac:dyDescent="0.25">
      <c r="B4" t="s">
        <v>10</v>
      </c>
      <c r="C4">
        <v>2</v>
      </c>
      <c r="D4">
        <v>18</v>
      </c>
    </row>
    <row r="5" spans="1:5" x14ac:dyDescent="0.25">
      <c r="C5">
        <v>3</v>
      </c>
      <c r="D5">
        <v>19</v>
      </c>
    </row>
    <row r="6" spans="1:5" x14ac:dyDescent="0.25">
      <c r="C6">
        <v>4</v>
      </c>
      <c r="D6">
        <v>20</v>
      </c>
    </row>
    <row r="7" spans="1:5" x14ac:dyDescent="0.25">
      <c r="C7">
        <v>5</v>
      </c>
      <c r="D7">
        <v>21</v>
      </c>
    </row>
    <row r="8" spans="1:5" x14ac:dyDescent="0.25">
      <c r="C8">
        <v>6</v>
      </c>
      <c r="D8">
        <v>22</v>
      </c>
    </row>
    <row r="9" spans="1:5" x14ac:dyDescent="0.25">
      <c r="C9">
        <v>7</v>
      </c>
      <c r="D9">
        <v>23</v>
      </c>
    </row>
    <row r="10" spans="1:5" x14ac:dyDescent="0.25">
      <c r="C10">
        <v>8</v>
      </c>
      <c r="D10">
        <v>24</v>
      </c>
    </row>
    <row r="11" spans="1:5" x14ac:dyDescent="0.25">
      <c r="C11">
        <v>9</v>
      </c>
      <c r="D11">
        <v>25</v>
      </c>
    </row>
    <row r="12" spans="1:5" x14ac:dyDescent="0.25">
      <c r="C12">
        <v>10</v>
      </c>
      <c r="D12">
        <v>26</v>
      </c>
    </row>
    <row r="13" spans="1:5" x14ac:dyDescent="0.25">
      <c r="C13">
        <v>11</v>
      </c>
      <c r="D13">
        <v>27</v>
      </c>
    </row>
    <row r="14" spans="1:5" x14ac:dyDescent="0.25">
      <c r="C14">
        <v>12</v>
      </c>
      <c r="D14">
        <v>28</v>
      </c>
    </row>
    <row r="15" spans="1:5" x14ac:dyDescent="0.25">
      <c r="C15">
        <v>13</v>
      </c>
      <c r="D15">
        <v>29</v>
      </c>
    </row>
    <row r="16" spans="1:5" x14ac:dyDescent="0.25">
      <c r="C16">
        <v>14</v>
      </c>
      <c r="D16">
        <v>30</v>
      </c>
    </row>
    <row r="17" spans="3:4" x14ac:dyDescent="0.25">
      <c r="C17">
        <v>15</v>
      </c>
      <c r="D17">
        <v>31</v>
      </c>
    </row>
    <row r="18" spans="3:4" x14ac:dyDescent="0.25">
      <c r="D18">
        <v>32</v>
      </c>
    </row>
    <row r="19" spans="3:4" x14ac:dyDescent="0.25">
      <c r="D19">
        <v>33</v>
      </c>
    </row>
    <row r="20" spans="3:4" x14ac:dyDescent="0.25">
      <c r="D20">
        <v>34</v>
      </c>
    </row>
    <row r="21" spans="3:4" x14ac:dyDescent="0.25">
      <c r="D21">
        <v>35</v>
      </c>
    </row>
    <row r="22" spans="3:4" x14ac:dyDescent="0.25">
      <c r="D22">
        <v>36</v>
      </c>
    </row>
    <row r="23" spans="3:4" x14ac:dyDescent="0.25">
      <c r="D23">
        <v>37</v>
      </c>
    </row>
    <row r="24" spans="3:4" x14ac:dyDescent="0.25">
      <c r="D24">
        <v>38</v>
      </c>
    </row>
    <row r="25" spans="3:4" x14ac:dyDescent="0.25">
      <c r="D25">
        <v>39</v>
      </c>
    </row>
    <row r="26" spans="3:4" x14ac:dyDescent="0.25">
      <c r="D26">
        <v>40</v>
      </c>
    </row>
    <row r="27" spans="3:4" x14ac:dyDescent="0.25">
      <c r="D27">
        <v>41</v>
      </c>
    </row>
    <row r="28" spans="3:4" x14ac:dyDescent="0.25">
      <c r="D28">
        <v>42</v>
      </c>
    </row>
    <row r="29" spans="3:4" x14ac:dyDescent="0.25">
      <c r="D29">
        <v>43</v>
      </c>
    </row>
    <row r="30" spans="3:4" x14ac:dyDescent="0.25">
      <c r="D30">
        <v>44</v>
      </c>
    </row>
    <row r="31" spans="3:4" x14ac:dyDescent="0.25">
      <c r="D31">
        <v>45</v>
      </c>
    </row>
    <row r="32" spans="3:4" x14ac:dyDescent="0.25">
      <c r="D32">
        <v>46</v>
      </c>
    </row>
    <row r="33" spans="4:4" x14ac:dyDescent="0.25">
      <c r="D33">
        <v>47</v>
      </c>
    </row>
    <row r="34" spans="4:4" x14ac:dyDescent="0.25">
      <c r="D34">
        <v>48</v>
      </c>
    </row>
    <row r="35" spans="4:4" x14ac:dyDescent="0.25">
      <c r="D35">
        <v>49</v>
      </c>
    </row>
    <row r="36" spans="4:4" x14ac:dyDescent="0.25">
      <c r="D36">
        <v>50</v>
      </c>
    </row>
  </sheetData>
  <sheetProtection algorithmName="SHA-512" hashValue="kHvCBFXPlkkdRissvYGVBGJrzjvwOCNATwZjPwFHavfOCWsetwhXlKjlm47Ci1CAZoSVQ0qaifJy186Uvjt6RA==" saltValue="LmnchduKowwgGeldiy/udw==" spinCount="100000" sheet="1" objects="1" scenario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0 Q b s V A L 2 g d q n A A A A + A A A A B I A H A B D b 2 5 m a W c v U G F j a 2 F n Z S 5 4 b W w g o h g A K K A U A A A A A A A A A A A A A A A A A A A A A A A A A A A A h Y + x D o I w F E V / h X S n r y A G Q h 5 l c J X E a D S u B C o 0 Q j F t E f 7 N w U / y F y R R 1 M 3 x n p z h 3 M f t j u n Y N s 5 V a C M 7 l R C P M u I I V X S l V F V C e n t y I 5 J y 3 O T F O a + E M 8 n K x K M p E 1 J b e 4 k B h m G g w 4 J 2 u g K f M Q + O 2 X p X 1 K L N y U e W / 2 V X K m N z V Q j C 8 f C K 4 T 4 N I 7 o M A 0 a D y E O Y M W Z S f R V / K q Y M 4 Q f i q m 9 s r w X X v b v d I 8 w T 4 f 2 C P w F Q S w M E F A A C A A g A 0 Q b s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E G 7 F Q o i k e 4 D g A A A B E A A A A T A B w A R m 9 y b X V s Y X M v U 2 V j d G l v b j E u b S C i G A A o o B Q A A A A A A A A A A A A A A A A A A A A A A A A A A A A r T k 0 u y c z P U w i G 0 I b W A F B L A Q I t A B Q A A g A I A N E G 7 F Q C 9 o H a p w A A A P g A A A A S A A A A A A A A A A A A A A A A A A A A A A B D b 2 5 m a W c v U G F j a 2 F n Z S 5 4 b W x Q S w E C L Q A U A A I A C A D R B u x U D 8 r p q 6 Q A A A D p A A A A E w A A A A A A A A A A A A A A A A D z A A A A W 0 N v b n R l b n R f V H l w Z X N d L n h t b F B L A Q I t A B Q A A g A I A N E G 7 F Q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0 8 l I M k S y 4 T K z W H C 4 C Z w O M A A A A A A I A A A A A A B B m A A A A A Q A A I A A A A H i D + l O h O n V C O 6 d S v s R r 5 V k 8 f g q y t C c d N B 9 7 0 f y + R E u 8 A A A A A A 6 A A A A A A g A A I A A A A C 4 C n O W a G 8 Z z u e B l V q F J 6 S s M G f n X J S p c D h g s L I g f S 1 v N U A A A A A 6 6 g g V j i J B s t J + A X F o G s 4 W j d z U + x X r G O m 0 0 r 8 7 A Q g i j v 8 g X m S b 8 K y M K k 4 n Y 2 R O k M B j B w 8 d e 2 K y R 0 c N R I z + H x b s S 1 p R e h W 5 b R m v y h 7 o x r e h H Q A A A A D u M 6 i p Z 3 U P 5 k W t i n g I 1 5 / 1 8 D 7 / M C o r j W C Y f + D 9 1 E F A L j 5 / P j 8 F T O p X V v b C S 1 5 l g E V d Y R A j V y A Q 5 2 9 g R W Y m A t G g = < / D a t a M a s h u p > 
</file>

<file path=customXml/itemProps1.xml><?xml version="1.0" encoding="utf-8"?>
<ds:datastoreItem xmlns:ds="http://schemas.openxmlformats.org/officeDocument/2006/customXml" ds:itemID="{F8DF60F9-25BF-4C87-A97D-3007F709CF8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Фактор ЗВУР</vt:lpstr>
      <vt:lpstr>Rascet</vt:lpstr>
      <vt:lpstr>spisok</vt:lpstr>
      <vt:lpstr>spisok!Возраст_матери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2022-07-10T22:07:57Z</dcterms:created>
  <dcterms:modified xsi:type="dcterms:W3CDTF">2022-07-11T22:20:15Z</dcterms:modified>
</cp:coreProperties>
</file>